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<sst xmlns="http://schemas.openxmlformats.org/spreadsheetml/2006/main" count="158" uniqueCount="89">
  <si>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</si>
  <si>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</si>
  <si>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</si>
  <si>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</si>
  <si>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</si>
  <si>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</si>
  <si>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</si>
  <si>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</si>
  <si>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</si>
  <si>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</si>
  <si>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</si>
  <si>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</si>
  <si>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</si>
  <si>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</si>
  <si>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</si>
  <si>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</si>
  <si>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</si>
  <si>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</si>
  <si>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</si>
  <si>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</si>
  <si>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</si>
  <si>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</si>
  <si>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</si>
  <si>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</si>
  <si>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</si>
  <si>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</si>
  <si>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</si>
  <si>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</si>
  <si>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</si>
  <si>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</si>
  <si>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</si>
  <si>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</si>
  <si>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</si>
  <si>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</si>
  <si>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</si>
  <si>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</si>
  <si>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</si>
  <si>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</si>
  <si>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</si>
  <si>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</si>
  <si>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</si>
  <si>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</si>
  <si>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</si>
  <si>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</si>
  <si>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</si>
  <si>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</si>
  <si>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</si>
  <si>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</si>
  <si>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</si>
  <si>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</si>
  <si>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</si>
  <si>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</si>
  <si>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</si>
  <si>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</si>
  <si>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</si>
  <si>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</si>
  <si>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</si>
  <si>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</si>
  <si>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</si>
  <si>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</si>
  <si>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</si>
  <si>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</si>
  <si>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</si>
  <si>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</si>
  <si>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</si>
  <si>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</si>
  <si>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</si>
  <si>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</si>
  <si>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</si>
  <si>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</si>
  <si>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</si>
  <si>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</si>
  <si>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</si>
  <si>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</si>
  <si>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</si>
  <si>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</si>
  <si>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</si>
  <si>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</si>
  <si>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</si>
  <si>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</si>
  <si>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</si>
  <si>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</si>
  <si>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</si>
  <si>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</si>
  <si>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18.03.2019</t>
  </si>
  <si>
    <r>
      <t xml:space="preserve">станом на 18.03.2019р.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</si>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</sst>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7.65"/>
      <color indexed="8"/>
      <name val="Times New Roman"/>
      <family val="1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4575"/>
        <c:crosses val="autoZero"/>
        <c:auto val="0"/>
        <c:lblOffset val="100"/>
        <c:tickLblSkip val="1"/>
        <c:noMultiLvlLbl val="0"/>
      </c:catAx>
      <c:valAx>
        <c:axId val="655445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10329"/>
        <c:crosses val="autoZero"/>
        <c:auto val="0"/>
        <c:lblOffset val="100"/>
        <c:tickLblSkip val="1"/>
        <c:noMultiLvlLbl val="0"/>
      </c:catAx>
      <c:valAx>
        <c:axId val="751032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6883"/>
        <c:crosses val="autoZero"/>
        <c:auto val="0"/>
        <c:lblOffset val="100"/>
        <c:tickLblSkip val="1"/>
        <c:noMultiLvlLbl val="0"/>
      </c:catAx>
      <c:valAx>
        <c:axId val="435688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0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211948"/>
        <c:axId val="17363213"/>
      </c:bar3D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1948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051190"/>
        <c:axId val="64242983"/>
      </c:bar3D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48 186,4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- 92 154,0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- 91 693,9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57601818.13999999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57601.818139999996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85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5939.508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5939.5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5939.5</v>
      </c>
      <c r="R6" s="71">
        <v>11.8</v>
      </c>
      <c r="S6" s="72">
        <v>0</v>
      </c>
      <c r="T6" s="73">
        <v>0</v>
      </c>
      <c r="U6" s="127">
        <v>0</v>
      </c>
      <c r="V6" s="128"/>
      <c r="W6" s="68">
        <f t="shared" si="3"/>
        <v>11.8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5939.5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5939.5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5939.5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5939.5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5939.5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18.339999999999897</v>
      </c>
      <c r="N12" s="65">
        <v>3827.04</v>
      </c>
      <c r="O12" s="65">
        <v>4800</v>
      </c>
      <c r="P12" s="3">
        <f t="shared" si="1"/>
        <v>0.7973</v>
      </c>
      <c r="Q12" s="2">
        <v>5939.5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5939.5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5939.5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43543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5939.5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43544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6450</v>
      </c>
      <c r="P16" s="3">
        <f t="shared" si="1"/>
        <v>0</v>
      </c>
      <c r="Q16" s="2">
        <v>5939.5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43545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5939.5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43546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5939.5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43549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5939.5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43550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5939.5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5939.5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5939.5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5939.5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44935</v>
      </c>
      <c r="C24" s="85">
        <f t="shared" si="4"/>
        <v>447.9</v>
      </c>
      <c r="D24" s="107">
        <f t="shared" si="4"/>
        <v>447.9</v>
      </c>
      <c r="E24" s="107">
        <f t="shared" si="4"/>
        <v>0</v>
      </c>
      <c r="F24" s="85">
        <f t="shared" si="4"/>
        <v>267.75000000000006</v>
      </c>
      <c r="G24" s="85">
        <f t="shared" si="4"/>
        <v>4825.099999999999</v>
      </c>
      <c r="H24" s="85">
        <f t="shared" si="4"/>
        <v>5225.8</v>
      </c>
      <c r="I24" s="85">
        <f t="shared" si="4"/>
        <v>727.7000000000002</v>
      </c>
      <c r="J24" s="85">
        <f t="shared" si="4"/>
        <v>291.25</v>
      </c>
      <c r="K24" s="85">
        <f t="shared" si="4"/>
        <v>735.2</v>
      </c>
      <c r="L24" s="85">
        <f t="shared" si="4"/>
        <v>1257.4</v>
      </c>
      <c r="M24" s="84">
        <f t="shared" si="4"/>
        <v>681.9799999999975</v>
      </c>
      <c r="N24" s="84">
        <f t="shared" si="4"/>
        <v>59395.08</v>
      </c>
      <c r="O24" s="84">
        <f t="shared" si="4"/>
        <v>151550</v>
      </c>
      <c r="P24" s="86">
        <f>N24/O24</f>
        <v>0.39191738700098977</v>
      </c>
      <c r="Q24" s="2"/>
      <c r="R24" s="75">
        <f>SUM(R4:R23)</f>
        <v>11.8</v>
      </c>
      <c r="S24" s="75">
        <f>SUM(S4:S23)</f>
        <v>0</v>
      </c>
      <c r="T24" s="75">
        <f>SUM(T4:T23)</f>
        <v>32.6</v>
      </c>
      <c r="U24" s="139">
        <f>SUM(U4:U23)</f>
        <v>1</v>
      </c>
      <c r="V24" s="140"/>
      <c r="W24" s="75">
        <f>R24+S24+U24+T24+V24</f>
        <v>45.400000000000006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43542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43542</v>
      </c>
      <c r="S39" s="131">
        <v>57601.818139999996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87</v>
      </c>
      <c r="P27" s="149"/>
    </row>
    <row r="28" spans="1:16" ht="30.75" customHeight="1">
      <c r="A28" s="162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березень!S39</f>
        <v>57601.818139999996</v>
      </c>
      <c r="B29" s="45">
        <v>1070</v>
      </c>
      <c r="C29" s="45">
        <v>101.09</v>
      </c>
      <c r="D29" s="45">
        <v>0</v>
      </c>
      <c r="E29" s="45">
        <v>0.05</v>
      </c>
      <c r="F29" s="45">
        <v>2330</v>
      </c>
      <c r="G29" s="45">
        <v>1747.33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1851.47</v>
      </c>
      <c r="N29" s="47">
        <f>M29-L29</f>
        <v>-1554.53</v>
      </c>
      <c r="O29" s="152">
        <f>березень!S29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219190.74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30467.79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80283.24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7696.22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10443.33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7528.341999999984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359561.702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101.09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1747.33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6" sqref="A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2019-03-18T10:50:55Z</dcterms:modified>
  <cp:category/>
  <cp:version/>
  <cp:contentType/>
  <cp:contentStatus/>
</cp:coreProperties>
</file>